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2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<sst xmlns="http://schemas.openxmlformats.org/spreadsheetml/2006/main" count="117" uniqueCount="114">
  <si>
    <t>Россия</t>
  </si>
  <si>
    <t>350001, г.Краснодар</t>
  </si>
  <si>
    <t>ул.Павлова, 1</t>
  </si>
  <si>
    <t>тел. (861) 267-61-91</t>
  </si>
  <si>
    <t>тел. (861) 267-51-51</t>
  </si>
  <si>
    <t>Наименование изделия</t>
  </si>
  <si>
    <r>
      <t>Объем ед. изделия, м</t>
    </r>
    <r>
      <rPr>
        <sz val="10"/>
        <rFont val="Arial Cyr"/>
        <family val="0"/>
      </rPr>
      <t>³</t>
    </r>
  </si>
  <si>
    <t>Вес одного изделия, т</t>
  </si>
  <si>
    <t>Серия, ГОСТ</t>
  </si>
  <si>
    <t>Отпускная цена за ед., с НДС со скидкой</t>
  </si>
  <si>
    <t>Отпускная цена за ед., с НДС</t>
  </si>
  <si>
    <t>Раствор</t>
  </si>
  <si>
    <t>Раствор М-50, ок 8-10</t>
  </si>
  <si>
    <t>ГОСТ 28013-98</t>
  </si>
  <si>
    <t>Раствор М-75, ок 8-11</t>
  </si>
  <si>
    <t>Раствор М-100, ок 8-10</t>
  </si>
  <si>
    <t>Раствор М-150, к 12-14</t>
  </si>
  <si>
    <t>Раствор М-200, ок 12-14</t>
  </si>
  <si>
    <t>Керамзитобетон</t>
  </si>
  <si>
    <t>Кер.бетон М-75, 5-10с</t>
  </si>
  <si>
    <t>Кер. бетон М-100, 5-10с</t>
  </si>
  <si>
    <t>ГОСТ 25820-2000</t>
  </si>
  <si>
    <t>Кер. бетон М-100, 8-10</t>
  </si>
  <si>
    <t>Кер. бетон М-150, 8-10</t>
  </si>
  <si>
    <t>Кер. бетон М-200, 8-10</t>
  </si>
  <si>
    <t>Кер. бетон М-250, 8-10</t>
  </si>
  <si>
    <t>Товарный бетон</t>
  </si>
  <si>
    <t>Бетон М-100, 5-10с (ФБС)</t>
  </si>
  <si>
    <t>Бетон М-100, к.8-10</t>
  </si>
  <si>
    <t>ГОСТ 7473-94</t>
  </si>
  <si>
    <t>Бетон М-150, к-8-10</t>
  </si>
  <si>
    <t>Бетон М-150, к-18-20</t>
  </si>
  <si>
    <t>Бетон М-200, к-6-8</t>
  </si>
  <si>
    <t xml:space="preserve">Бетон М-200, к-6-8 СВАИ  </t>
  </si>
  <si>
    <t>Бетон М-200, к-8-10</t>
  </si>
  <si>
    <t xml:space="preserve">Бетон М-200, к-18-20 </t>
  </si>
  <si>
    <t>Бетон М-250, к-6-8</t>
  </si>
  <si>
    <t>Бетон М-250, к-6-8 (свая) (100%)</t>
  </si>
  <si>
    <t xml:space="preserve">Бетон-250 к-8-10 </t>
  </si>
  <si>
    <t xml:space="preserve">Бетон М-250, к-12 </t>
  </si>
  <si>
    <t>Бетон-250 к-8-10 W4</t>
  </si>
  <si>
    <t>Бетон М-250 К-8-10 W-6</t>
  </si>
  <si>
    <t>Бетон М-300, к-6-8  (свая) (70%)</t>
  </si>
  <si>
    <t xml:space="preserve">Бетон М-300, к-8-10 </t>
  </si>
  <si>
    <t>Бетон М-300, к-8-10  W-8</t>
  </si>
  <si>
    <t>Бетон М-300, к-18-20</t>
  </si>
  <si>
    <t>Бетон М-350, к.8-10</t>
  </si>
  <si>
    <t>Бетон М-400, к.8-10</t>
  </si>
  <si>
    <t>Блок-комнаты</t>
  </si>
  <si>
    <r>
      <t>ОПБ ТНП (блок-комната 15 м</t>
    </r>
    <r>
      <rPr>
        <sz val="10"/>
        <rFont val="Arial Cyr"/>
        <family val="0"/>
      </rPr>
      <t>²</t>
    </r>
    <r>
      <rPr>
        <sz val="10"/>
        <rFont val="Arial Cyr"/>
        <family val="0"/>
      </rPr>
      <t>)</t>
    </r>
  </si>
  <si>
    <t>ТУ65-475969-32-91</t>
  </si>
  <si>
    <r>
      <t>ОПБ ТНП (</t>
    </r>
    <r>
      <rPr>
        <sz val="8"/>
        <rFont val="Arial"/>
        <family val="0"/>
      </rPr>
      <t>блок-комната 15 м</t>
    </r>
    <r>
      <rPr>
        <sz val="8"/>
        <rFont val="Arial Cyr"/>
        <family val="0"/>
      </rPr>
      <t>² без стеновой панели</t>
    </r>
    <r>
      <rPr>
        <sz val="10"/>
        <rFont val="Arial Cyr"/>
        <family val="0"/>
      </rPr>
      <t>)</t>
    </r>
  </si>
  <si>
    <t>Сваи</t>
  </si>
  <si>
    <t>Св. С-30-30-1  (бетон М-200 сваи)</t>
  </si>
  <si>
    <t>Серия 1011.1-10</t>
  </si>
  <si>
    <t>Св. С-30-30-3  (М-200)</t>
  </si>
  <si>
    <t>Св. С-70-30-НСВ.1  (М-300 сваи)</t>
  </si>
  <si>
    <t>Св. С-80-30.8У</t>
  </si>
  <si>
    <t>Св. С-80-30-ВСв.6</t>
  </si>
  <si>
    <t>Св. С-90-30.8У</t>
  </si>
  <si>
    <t>Св. С-100-30.8У</t>
  </si>
  <si>
    <t>Св. С-100-30-11У</t>
  </si>
  <si>
    <t>Св. С-110-30.8У</t>
  </si>
  <si>
    <t>Св. С-110-30.8У  М-4</t>
  </si>
  <si>
    <t>Св. С-110-30.9У</t>
  </si>
  <si>
    <t>Св. С-120-30.9У</t>
  </si>
  <si>
    <t>Плиты дорожные</t>
  </si>
  <si>
    <t xml:space="preserve">Блоки фундаментные </t>
  </si>
  <si>
    <t>ФБС 24.4.6</t>
  </si>
  <si>
    <t>ГОСТ 13579-78</t>
  </si>
  <si>
    <t>ФБС 24.3.6</t>
  </si>
  <si>
    <t>ФБС 12.4.6</t>
  </si>
  <si>
    <t>ФБС 12.3.6</t>
  </si>
  <si>
    <t>ФБС 9.4.6</t>
  </si>
  <si>
    <t>ФБС 9.3.6</t>
  </si>
  <si>
    <t>ФБС 8.4.6</t>
  </si>
  <si>
    <t>ФБС 8.3.6</t>
  </si>
  <si>
    <t xml:space="preserve">Бордюры </t>
  </si>
  <si>
    <t>П-2 (садовые) (БР 100.20.8)</t>
  </si>
  <si>
    <t>ГОСТ 6665-91</t>
  </si>
  <si>
    <t>П-1 (дорожные) (БР 100.30.15)</t>
  </si>
  <si>
    <t xml:space="preserve">                               Плиты перекрытия для круглых колодцев</t>
  </si>
  <si>
    <t>КЦП 1-10 -1</t>
  </si>
  <si>
    <t>КЦП 1-15 -1</t>
  </si>
  <si>
    <t>Вентблоки</t>
  </si>
  <si>
    <t>БМВ    дл. 2,98 м Х780Х390</t>
  </si>
  <si>
    <t>Серия  КПД-2</t>
  </si>
  <si>
    <t>БВ-1М дл. 3,08 м Х930Х390</t>
  </si>
  <si>
    <t>Лестничные марши</t>
  </si>
  <si>
    <t>ЛМ 17 (ширина 1690 мм, длинна от 3 до 14 ступ.)</t>
  </si>
  <si>
    <t>КПД-2 (Серия)</t>
  </si>
  <si>
    <t>*</t>
  </si>
  <si>
    <t>ЛМ 12 (ширина 1215 мм, длинна от 3 до 14 ступ.)</t>
  </si>
  <si>
    <t>ЛМ 10 (ширина 1000 мм, длинна от 3 до 14 ступ.)</t>
  </si>
  <si>
    <t>ЛМ 9 (ширина 880 мм, длинна от 3 до 14 ступ.)</t>
  </si>
  <si>
    <t>*Возможно изготовление под заказ различных нетиповых лестничных маршей, расчет цены при оформлении заказа.</t>
  </si>
  <si>
    <t>Тротуарная плитка, бордюры</t>
  </si>
  <si>
    <t>серая, красная,синяя, желтая</t>
  </si>
  <si>
    <t>Водосток 49,3х21х6,7</t>
  </si>
  <si>
    <t>Плитка "Квадрат" 30Х30Х3, м2</t>
  </si>
  <si>
    <t>"Рокко рифленая" толщина 30 мм,  м2</t>
  </si>
  <si>
    <t>"Медуза шагрень" толщина 42 мм,  м2</t>
  </si>
  <si>
    <t>* При заключении долгосрочных контрактов на крупные партии действуют значительные скидки</t>
  </si>
  <si>
    <t>* Контроль качества продукции обеспечивается аттестованной лабораторией.</t>
  </si>
  <si>
    <t>* Возможно изготовление других, в т.ч. нестандартных, изделий на заказ.</t>
  </si>
  <si>
    <t>* Готовы рассмотреть предложения по долгосрочному сотрудничеству.</t>
  </si>
  <si>
    <t>* Соблюдение объемов и сроков поставки продукции гарантируем.</t>
  </si>
  <si>
    <t>Тротуарный бордюр 50х23х6,6</t>
  </si>
  <si>
    <t>ООО  "СКФ "ДСК"</t>
  </si>
  <si>
    <t>ПД-3  (3,22х1,36х0,17)</t>
  </si>
  <si>
    <t>ПД-4  (2,5х2,5х0,20)</t>
  </si>
  <si>
    <t>ПД-2* (М-300 к6-8)(2,82Х1,36Х0,18)</t>
  </si>
  <si>
    <t>ПД-2  (3,22х3,0х0,16)</t>
  </si>
  <si>
    <t>ПД-22 (3,22х1,36х0,16)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</si>
</sst>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</numFmts>
  <fonts count="14">
    <font>
      <sz val="10"/>
      <name val="Arial Cyr"/>
      <family val="0"/>
    </font>
    <font>
      <b/>
      <sz val="10"/>
      <name val="Arial"/>
      <family val="2"/>
    </font>
    <font>
      <sz val="2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6" fillId="2" borderId="20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2" fontId="5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5" fillId="0" borderId="12" xfId="18" applyFill="1" applyBorder="1" applyAlignment="1">
      <alignment/>
    </xf>
    <xf numFmtId="0" fontId="4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0" fontId="3" fillId="0" borderId="30" xfId="0" applyFont="1" applyFill="1" applyBorder="1" applyAlignment="1">
      <alignment/>
    </xf>
    <xf numFmtId="43" fontId="5" fillId="0" borderId="15" xfId="18" applyFill="1" applyBorder="1" applyAlignment="1">
      <alignment/>
    </xf>
    <xf numFmtId="164" fontId="3" fillId="0" borderId="24" xfId="18" applyNumberFormat="1" applyFont="1" applyFill="1" applyBorder="1" applyAlignment="1">
      <alignment/>
    </xf>
    <xf numFmtId="0" fontId="6" fillId="2" borderId="22" xfId="0" applyFont="1" applyFill="1" applyBorder="1" applyAlignment="1">
      <alignment vertical="center"/>
    </xf>
    <xf numFmtId="164" fontId="3" fillId="0" borderId="15" xfId="18" applyNumberFormat="1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43" fontId="5" fillId="0" borderId="26" xfId="18" applyFill="1" applyBorder="1" applyAlignment="1">
      <alignment/>
    </xf>
    <xf numFmtId="164" fontId="3" fillId="0" borderId="26" xfId="18" applyNumberFormat="1" applyFont="1" applyFill="1" applyBorder="1" applyAlignment="1">
      <alignment/>
    </xf>
    <xf numFmtId="2" fontId="3" fillId="0" borderId="19" xfId="0" applyNumberFormat="1" applyFont="1" applyBorder="1" applyAlignment="1">
      <alignment horizontal="right"/>
    </xf>
    <xf numFmtId="43" fontId="5" fillId="0" borderId="24" xfId="18" applyBorder="1" applyAlignment="1">
      <alignment/>
    </xf>
    <xf numFmtId="164" fontId="3" fillId="0" borderId="21" xfId="18" applyNumberFormat="1" applyFont="1" applyBorder="1" applyAlignment="1">
      <alignment/>
    </xf>
    <xf numFmtId="164" fontId="3" fillId="0" borderId="31" xfId="18" applyNumberFormat="1" applyFont="1" applyBorder="1" applyAlignment="1">
      <alignment/>
    </xf>
    <xf numFmtId="43" fontId="5" fillId="0" borderId="17" xfId="18" applyBorder="1" applyAlignment="1">
      <alignment/>
    </xf>
    <xf numFmtId="164" fontId="3" fillId="0" borderId="32" xfId="18" applyNumberFormat="1" applyFont="1" applyBorder="1" applyAlignment="1">
      <alignment/>
    </xf>
    <xf numFmtId="0" fontId="10" fillId="0" borderId="20" xfId="0" applyFont="1" applyFill="1" applyBorder="1" applyAlignment="1">
      <alignment horizontal="left"/>
    </xf>
    <xf numFmtId="43" fontId="5" fillId="0" borderId="12" xfId="18" applyBorder="1" applyAlignment="1">
      <alignment/>
    </xf>
    <xf numFmtId="164" fontId="3" fillId="0" borderId="20" xfId="18" applyNumberFormat="1" applyFont="1" applyBorder="1" applyAlignment="1">
      <alignment/>
    </xf>
    <xf numFmtId="164" fontId="3" fillId="0" borderId="12" xfId="18" applyNumberFormat="1" applyFont="1" applyBorder="1" applyAlignment="1">
      <alignment/>
    </xf>
    <xf numFmtId="164" fontId="3" fillId="0" borderId="14" xfId="18" applyNumberFormat="1" applyFont="1" applyBorder="1" applyAlignment="1">
      <alignment/>
    </xf>
    <xf numFmtId="0" fontId="10" fillId="0" borderId="22" xfId="0" applyFont="1" applyFill="1" applyBorder="1" applyAlignment="1">
      <alignment horizontal="left"/>
    </xf>
    <xf numFmtId="43" fontId="5" fillId="0" borderId="15" xfId="18" applyBorder="1" applyAlignment="1">
      <alignment/>
    </xf>
    <xf numFmtId="164" fontId="3" fillId="0" borderId="22" xfId="18" applyNumberFormat="1" applyFont="1" applyBorder="1" applyAlignment="1">
      <alignment/>
    </xf>
    <xf numFmtId="0" fontId="10" fillId="0" borderId="33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43" fontId="5" fillId="0" borderId="26" xfId="18" applyBorder="1" applyAlignment="1">
      <alignment/>
    </xf>
    <xf numFmtId="164" fontId="3" fillId="0" borderId="25" xfId="18" applyNumberFormat="1" applyFont="1" applyBorder="1" applyAlignment="1">
      <alignment/>
    </xf>
    <xf numFmtId="164" fontId="3" fillId="0" borderId="19" xfId="18" applyNumberFormat="1" applyFont="1" applyBorder="1" applyAlignment="1">
      <alignment/>
    </xf>
    <xf numFmtId="164" fontId="3" fillId="0" borderId="11" xfId="18" applyNumberFormat="1" applyFont="1" applyBorder="1" applyAlignment="1">
      <alignment/>
    </xf>
    <xf numFmtId="164" fontId="3" fillId="0" borderId="24" xfId="18" applyNumberFormat="1" applyFont="1" applyBorder="1" applyAlignment="1">
      <alignment/>
    </xf>
    <xf numFmtId="164" fontId="3" fillId="0" borderId="15" xfId="18" applyNumberFormat="1" applyFont="1" applyBorder="1" applyAlignment="1">
      <alignment/>
    </xf>
    <xf numFmtId="164" fontId="3" fillId="0" borderId="17" xfId="18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43" fontId="5" fillId="0" borderId="16" xfId="18" applyBorder="1" applyAlignment="1">
      <alignment/>
    </xf>
    <xf numFmtId="43" fontId="5" fillId="0" borderId="22" xfId="18" applyBorder="1" applyAlignment="1">
      <alignment/>
    </xf>
    <xf numFmtId="164" fontId="3" fillId="0" borderId="34" xfId="18" applyNumberFormat="1" applyFont="1" applyBorder="1" applyAlignment="1">
      <alignment/>
    </xf>
    <xf numFmtId="164" fontId="3" fillId="0" borderId="16" xfId="1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43" fontId="5" fillId="0" borderId="35" xfId="18" applyBorder="1" applyAlignment="1">
      <alignment/>
    </xf>
    <xf numFmtId="43" fontId="5" fillId="0" borderId="25" xfId="18" applyBorder="1" applyAlignment="1">
      <alignment/>
    </xf>
    <xf numFmtId="164" fontId="3" fillId="0" borderId="28" xfId="18" applyNumberFormat="1" applyFont="1" applyBorder="1" applyAlignment="1">
      <alignment/>
    </xf>
    <xf numFmtId="14" fontId="3" fillId="0" borderId="30" xfId="0" applyNumberFormat="1" applyFont="1" applyBorder="1" applyAlignment="1">
      <alignment/>
    </xf>
    <xf numFmtId="164" fontId="5" fillId="0" borderId="24" xfId="18" applyNumberFormat="1" applyBorder="1" applyAlignment="1">
      <alignment/>
    </xf>
    <xf numFmtId="164" fontId="5" fillId="0" borderId="31" xfId="18" applyNumberFormat="1" applyBorder="1" applyAlignment="1">
      <alignment/>
    </xf>
    <xf numFmtId="14" fontId="3" fillId="0" borderId="33" xfId="0" applyNumberFormat="1" applyFont="1" applyBorder="1" applyAlignment="1">
      <alignment/>
    </xf>
    <xf numFmtId="164" fontId="5" fillId="0" borderId="17" xfId="18" applyNumberFormat="1" applyBorder="1" applyAlignment="1">
      <alignment/>
    </xf>
    <xf numFmtId="164" fontId="5" fillId="0" borderId="36" xfId="18" applyNumberFormat="1" applyBorder="1" applyAlignment="1">
      <alignment/>
    </xf>
    <xf numFmtId="14" fontId="4" fillId="0" borderId="9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/>
    </xf>
    <xf numFmtId="43" fontId="5" fillId="0" borderId="34" xfId="18" applyBorder="1" applyAlignment="1">
      <alignment/>
    </xf>
    <xf numFmtId="0" fontId="0" fillId="0" borderId="24" xfId="0" applyBorder="1" applyAlignment="1">
      <alignment/>
    </xf>
    <xf numFmtId="164" fontId="5" fillId="0" borderId="30" xfId="18" applyNumberFormat="1" applyBorder="1" applyAlignment="1">
      <alignment/>
    </xf>
    <xf numFmtId="164" fontId="5" fillId="0" borderId="21" xfId="18" applyNumberFormat="1" applyBorder="1" applyAlignment="1">
      <alignment/>
    </xf>
    <xf numFmtId="14" fontId="3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4" fontId="5" fillId="0" borderId="25" xfId="18" applyNumberFormat="1" applyBorder="1" applyAlignment="1">
      <alignment/>
    </xf>
    <xf numFmtId="164" fontId="5" fillId="0" borderId="26" xfId="18" applyNumberFormat="1" applyBorder="1" applyAlignment="1">
      <alignment/>
    </xf>
    <xf numFmtId="164" fontId="5" fillId="0" borderId="27" xfId="18" applyNumberFormat="1" applyBorder="1" applyAlignment="1">
      <alignment/>
    </xf>
    <xf numFmtId="164" fontId="4" fillId="0" borderId="9" xfId="18" applyNumberFormat="1" applyFont="1" applyBorder="1" applyAlignment="1">
      <alignment horizontal="center"/>
    </xf>
    <xf numFmtId="164" fontId="4" fillId="0" borderId="10" xfId="18" applyNumberFormat="1" applyFont="1" applyBorder="1" applyAlignment="1">
      <alignment horizontal="center"/>
    </xf>
    <xf numFmtId="164" fontId="4" fillId="0" borderId="11" xfId="18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34" xfId="0" applyBorder="1" applyAlignment="1">
      <alignment/>
    </xf>
    <xf numFmtId="0" fontId="3" fillId="0" borderId="30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" xfId="18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33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3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0" fillId="0" borderId="39" xfId="0" applyNumberFormat="1" applyBorder="1" applyAlignment="1">
      <alignment horizontal="left"/>
    </xf>
    <xf numFmtId="14" fontId="0" fillId="0" borderId="40" xfId="0" applyNumberFormat="1" applyBorder="1" applyAlignment="1">
      <alignment horizontal="left"/>
    </xf>
    <xf numFmtId="0" fontId="0" fillId="0" borderId="38" xfId="0" applyBorder="1" applyAlignment="1">
      <alignment horizontal="center" vertical="center"/>
    </xf>
    <xf numFmtId="14" fontId="0" fillId="0" borderId="41" xfId="0" applyNumberFormat="1" applyBorder="1" applyAlignment="1">
      <alignment horizontal="left"/>
    </xf>
    <xf numFmtId="14" fontId="0" fillId="0" borderId="42" xfId="0" applyNumberFormat="1" applyBorder="1" applyAlignment="1">
      <alignment horizontal="left"/>
    </xf>
    <xf numFmtId="43" fontId="5" fillId="0" borderId="7" xfId="18" applyFont="1" applyBorder="1" applyAlignment="1">
      <alignment horizontal="center" vertical="center" wrapText="1"/>
    </xf>
    <xf numFmtId="43" fontId="5" fillId="0" borderId="0" xfId="18" applyFont="1" applyBorder="1" applyAlignment="1">
      <alignment horizontal="center" vertical="center" wrapText="1"/>
    </xf>
    <xf numFmtId="43" fontId="5" fillId="0" borderId="5" xfId="18" applyFont="1" applyBorder="1" applyAlignment="1">
      <alignment horizontal="center" vertical="center" wrapText="1"/>
    </xf>
    <xf numFmtId="43" fontId="5" fillId="0" borderId="34" xfId="18" applyBorder="1" applyAlignment="1">
      <alignment horizontal="center" vertical="center" wrapText="1"/>
    </xf>
    <xf numFmtId="43" fontId="5" fillId="0" borderId="16" xfId="18" applyBorder="1" applyAlignment="1">
      <alignment horizontal="center" vertical="center" wrapText="1"/>
    </xf>
    <xf numFmtId="43" fontId="5" fillId="0" borderId="18" xfId="18" applyBorder="1" applyAlignment="1">
      <alignment horizontal="center" vertical="center" wrapText="1"/>
    </xf>
    <xf numFmtId="43" fontId="5" fillId="0" borderId="6" xfId="18" applyBorder="1" applyAlignment="1">
      <alignment horizontal="center" vertical="center"/>
    </xf>
    <xf numFmtId="43" fontId="5" fillId="0" borderId="38" xfId="18" applyBorder="1" applyAlignment="1">
      <alignment horizontal="center" vertical="center"/>
    </xf>
    <xf numFmtId="43" fontId="5" fillId="0" borderId="28" xfId="18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5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2;&#1083;&#1072;&#1076;\&#1056;&#1072;&#1073;&#1086;&#1095;&#1080;&#1081;%20&#1089;&#1090;&#1086;&#1083;\&#1053;&#1086;&#1091;&#1090;&#1073;&#1091;&#1082;%20&#1056;&#1072;&#1073;&#1086;&#1095;&#1080;&#1081;\&#1056;&#1072;&#1089;&#1095;&#1077;&#1090;%20&#1087;&#1088;&#1072;&#1081;&#1089;&#1072;\&#1080;&#1085;&#1092;&#1086;%20&#1087;&#1086;%20&#1073;&#1077;&#1090;&#1086;&#1085;&#1091;%20&#1084;&#1072;&#1088;&#1090;%2009(&#1082;&#1086;&#1087;&#1080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Прайс ТД"/>
    </sheetNames>
    <sheetDataSet>
      <sheetData sheetId="0">
        <row r="8">
          <cell r="AB8">
            <v>1950</v>
          </cell>
          <cell r="AE8">
            <v>1911</v>
          </cell>
        </row>
        <row r="9">
          <cell r="AB9">
            <v>2000</v>
          </cell>
          <cell r="AE9">
            <v>1970</v>
          </cell>
        </row>
        <row r="10">
          <cell r="AB10">
            <v>2300</v>
          </cell>
          <cell r="AE10">
            <v>2231</v>
          </cell>
        </row>
        <row r="11">
          <cell r="AB11">
            <v>2500</v>
          </cell>
          <cell r="AE11">
            <v>2425</v>
          </cell>
        </row>
        <row r="12">
          <cell r="AB12">
            <v>2700</v>
          </cell>
          <cell r="AE12">
            <v>2619</v>
          </cell>
        </row>
        <row r="13">
          <cell r="AB13">
            <v>3000</v>
          </cell>
          <cell r="AE13">
            <v>2910</v>
          </cell>
        </row>
        <row r="14">
          <cell r="AB14">
            <v>3000</v>
          </cell>
          <cell r="AE14">
            <v>2910</v>
          </cell>
        </row>
        <row r="15">
          <cell r="AB15">
            <v>3050</v>
          </cell>
          <cell r="AE15">
            <v>2958.5</v>
          </cell>
        </row>
        <row r="16">
          <cell r="AB16">
            <v>3150</v>
          </cell>
          <cell r="AE16">
            <v>3055.5</v>
          </cell>
        </row>
        <row r="17">
          <cell r="AB17">
            <v>3300</v>
          </cell>
          <cell r="AE17">
            <v>3201</v>
          </cell>
        </row>
        <row r="18">
          <cell r="AB18">
            <v>3950</v>
          </cell>
          <cell r="AE18">
            <v>3831.5</v>
          </cell>
        </row>
        <row r="19">
          <cell r="AB19">
            <v>1650</v>
          </cell>
          <cell r="AE19">
            <v>1600.5</v>
          </cell>
        </row>
        <row r="20">
          <cell r="AB20">
            <v>1700</v>
          </cell>
          <cell r="AE20">
            <v>1649</v>
          </cell>
        </row>
        <row r="21">
          <cell r="AB21">
            <v>1750</v>
          </cell>
          <cell r="AE21">
            <v>1697.5</v>
          </cell>
        </row>
        <row r="22">
          <cell r="AB22">
            <v>1950</v>
          </cell>
          <cell r="AE22">
            <v>1891.5</v>
          </cell>
        </row>
        <row r="23">
          <cell r="AB23">
            <v>1950</v>
          </cell>
          <cell r="AE23">
            <v>1891.5</v>
          </cell>
        </row>
        <row r="24">
          <cell r="AB24">
            <v>2200</v>
          </cell>
          <cell r="AE24">
            <v>2134</v>
          </cell>
        </row>
        <row r="25">
          <cell r="AB25">
            <v>2050</v>
          </cell>
          <cell r="AE25">
            <v>1988.5</v>
          </cell>
        </row>
        <row r="26">
          <cell r="AB26">
            <v>2250</v>
          </cell>
          <cell r="AE26">
            <v>2182.5</v>
          </cell>
        </row>
        <row r="27">
          <cell r="AB27">
            <v>2085</v>
          </cell>
          <cell r="AE27">
            <v>2022.45</v>
          </cell>
        </row>
        <row r="28">
          <cell r="AB28">
            <v>2450</v>
          </cell>
          <cell r="AE28">
            <v>2376.5</v>
          </cell>
        </row>
        <row r="29">
          <cell r="AB29">
            <v>2135</v>
          </cell>
          <cell r="AE29">
            <v>2070.95</v>
          </cell>
        </row>
        <row r="30">
          <cell r="AB30">
            <v>2300</v>
          </cell>
          <cell r="AE30">
            <v>2231</v>
          </cell>
        </row>
        <row r="31">
          <cell r="AB31">
            <v>2450</v>
          </cell>
          <cell r="AE31">
            <v>2376.5</v>
          </cell>
        </row>
        <row r="32">
          <cell r="AB32">
            <v>2700</v>
          </cell>
          <cell r="AE32">
            <v>2619</v>
          </cell>
        </row>
        <row r="33">
          <cell r="AB33">
            <v>2400</v>
          </cell>
          <cell r="AE33">
            <v>2328</v>
          </cell>
        </row>
        <row r="34">
          <cell r="AB34">
            <v>2400</v>
          </cell>
          <cell r="AE34">
            <v>2328</v>
          </cell>
        </row>
        <row r="35">
          <cell r="AB35">
            <v>2850</v>
          </cell>
          <cell r="AE35">
            <v>2764.5</v>
          </cell>
        </row>
        <row r="36">
          <cell r="AB36">
            <v>2600</v>
          </cell>
          <cell r="AE36">
            <v>2522</v>
          </cell>
        </row>
        <row r="37">
          <cell r="AB37">
            <v>2500</v>
          </cell>
          <cell r="AE37">
            <v>2425</v>
          </cell>
        </row>
        <row r="38">
          <cell r="AB38">
            <v>2700</v>
          </cell>
          <cell r="AE38">
            <v>2619</v>
          </cell>
        </row>
        <row r="41">
          <cell r="AB41">
            <v>1500</v>
          </cell>
          <cell r="AE41">
            <v>1455</v>
          </cell>
        </row>
        <row r="42">
          <cell r="AB42">
            <v>1200</v>
          </cell>
          <cell r="AE42">
            <v>1164</v>
          </cell>
        </row>
        <row r="43">
          <cell r="AB43">
            <v>775</v>
          </cell>
          <cell r="AE43">
            <v>751.75</v>
          </cell>
        </row>
        <row r="44">
          <cell r="AB44">
            <v>650</v>
          </cell>
          <cell r="AE44">
            <v>630.5</v>
          </cell>
        </row>
        <row r="45">
          <cell r="AB45">
            <v>620</v>
          </cell>
          <cell r="AE45">
            <v>601.4</v>
          </cell>
        </row>
        <row r="46">
          <cell r="AB46">
            <v>460</v>
          </cell>
          <cell r="AE46">
            <v>446.2</v>
          </cell>
        </row>
        <row r="47">
          <cell r="AB47">
            <v>540</v>
          </cell>
          <cell r="AE47">
            <v>523.8</v>
          </cell>
        </row>
        <row r="48">
          <cell r="AB48">
            <v>420</v>
          </cell>
          <cell r="AE48">
            <v>407.4</v>
          </cell>
        </row>
        <row r="49">
          <cell r="AB49">
            <v>2000</v>
          </cell>
          <cell r="AE49">
            <v>1940</v>
          </cell>
        </row>
        <row r="50">
          <cell r="AB50">
            <v>2100</v>
          </cell>
          <cell r="AE50">
            <v>2037</v>
          </cell>
        </row>
        <row r="51">
          <cell r="AB51">
            <v>4800</v>
          </cell>
          <cell r="AE51">
            <v>4656</v>
          </cell>
        </row>
        <row r="52">
          <cell r="AB52">
            <v>5100</v>
          </cell>
          <cell r="AE52">
            <v>4947</v>
          </cell>
        </row>
        <row r="53">
          <cell r="AB53">
            <v>7000</v>
          </cell>
          <cell r="AE53">
            <v>6790</v>
          </cell>
        </row>
        <row r="54">
          <cell r="AB54">
            <v>6700</v>
          </cell>
          <cell r="AE54">
            <v>6499</v>
          </cell>
        </row>
        <row r="55">
          <cell r="AB55">
            <v>7200</v>
          </cell>
          <cell r="AE55">
            <v>6984</v>
          </cell>
        </row>
        <row r="56">
          <cell r="AB56">
            <v>9500</v>
          </cell>
          <cell r="AE56">
            <v>9215</v>
          </cell>
        </row>
        <row r="57">
          <cell r="AB57">
            <v>8800</v>
          </cell>
          <cell r="AE57">
            <v>8536</v>
          </cell>
        </row>
        <row r="58">
          <cell r="AB58">
            <v>8800</v>
          </cell>
          <cell r="AE58">
            <v>8536</v>
          </cell>
        </row>
        <row r="59">
          <cell r="AB59">
            <v>9100</v>
          </cell>
          <cell r="AE59">
            <v>8827</v>
          </cell>
        </row>
        <row r="60">
          <cell r="AB60">
            <v>9500</v>
          </cell>
          <cell r="AE60">
            <v>9215</v>
          </cell>
        </row>
        <row r="61">
          <cell r="AB61">
            <v>9500</v>
          </cell>
          <cell r="AE61">
            <v>9215</v>
          </cell>
        </row>
        <row r="62">
          <cell r="AB62">
            <v>8500</v>
          </cell>
          <cell r="AE62">
            <v>8245</v>
          </cell>
        </row>
        <row r="63">
          <cell r="AB63">
            <v>20000</v>
          </cell>
          <cell r="AE63">
            <v>19400</v>
          </cell>
        </row>
        <row r="64">
          <cell r="AB64">
            <v>13000</v>
          </cell>
          <cell r="AE64">
            <v>12610</v>
          </cell>
        </row>
        <row r="65">
          <cell r="AB65">
            <v>7300</v>
          </cell>
          <cell r="AE65">
            <v>7081</v>
          </cell>
        </row>
        <row r="66">
          <cell r="AB66">
            <v>62000</v>
          </cell>
          <cell r="AE66">
            <v>60140</v>
          </cell>
        </row>
        <row r="67">
          <cell r="AB67">
            <v>52000</v>
          </cell>
          <cell r="AE67">
            <v>50440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37">
      <selection activeCell="A63" sqref="A63:IV63"/>
    </sheetView>
  </sheetViews>
  <sheetFormatPr defaultColWidth="9.00390625" defaultRowHeight="12.75"/>
  <cols>
    <col min="1" max="1" width="38.875" style="0" customWidth="1"/>
    <col min="2" max="2" width="11.125" style="0" customWidth="1"/>
    <col min="3" max="3" width="9.875" style="0" customWidth="1"/>
    <col min="4" max="4" width="16.75390625" style="0" customWidth="1"/>
    <col min="5" max="5" width="9.00390625" style="152" customWidth="1"/>
    <col min="6" max="6" width="15.00390625" style="0" customWidth="1"/>
    <col min="7" max="7" width="16.375" style="0" customWidth="1"/>
  </cols>
  <sheetData>
    <row r="1" spans="1:7" ht="12.75">
      <c r="A1" s="153" t="s">
        <v>108</v>
      </c>
      <c r="B1" s="154"/>
      <c r="C1" s="154"/>
      <c r="D1" s="154"/>
      <c r="E1" s="154"/>
      <c r="F1" s="154"/>
      <c r="G1" s="2" t="s">
        <v>0</v>
      </c>
    </row>
    <row r="2" spans="1:7" ht="12.75">
      <c r="A2" s="155"/>
      <c r="B2" s="156"/>
      <c r="C2" s="156"/>
      <c r="D2" s="156"/>
      <c r="E2" s="156"/>
      <c r="F2" s="156"/>
      <c r="G2" s="3" t="s">
        <v>1</v>
      </c>
    </row>
    <row r="3" spans="1:7" ht="12.75">
      <c r="A3" s="155"/>
      <c r="B3" s="156"/>
      <c r="C3" s="156"/>
      <c r="D3" s="156"/>
      <c r="E3" s="156"/>
      <c r="F3" s="156"/>
      <c r="G3" s="3" t="s">
        <v>2</v>
      </c>
    </row>
    <row r="4" spans="1:7" ht="13.5" thickBot="1">
      <c r="A4" s="157"/>
      <c r="B4" s="158"/>
      <c r="C4" s="158"/>
      <c r="D4" s="158"/>
      <c r="E4" s="158"/>
      <c r="F4" s="158"/>
      <c r="G4" s="4" t="s">
        <v>3</v>
      </c>
    </row>
    <row r="5" spans="1:7" ht="14.25">
      <c r="A5" s="159"/>
      <c r="B5" s="160"/>
      <c r="C5" s="160"/>
      <c r="D5" s="160"/>
      <c r="E5" s="5"/>
      <c r="F5" s="5"/>
      <c r="G5" s="3" t="s">
        <v>4</v>
      </c>
    </row>
    <row r="6" spans="1:7" ht="13.5" thickBot="1">
      <c r="A6" s="6"/>
      <c r="B6" s="7"/>
      <c r="C6" s="7"/>
      <c r="D6" s="7"/>
      <c r="E6" s="7"/>
      <c r="F6" s="7"/>
      <c r="G6" s="8"/>
    </row>
    <row r="7" spans="1:7" ht="39" thickBot="1">
      <c r="A7" s="9" t="s">
        <v>5</v>
      </c>
      <c r="B7" s="9" t="s">
        <v>6</v>
      </c>
      <c r="C7" s="10" t="s">
        <v>7</v>
      </c>
      <c r="D7" s="9" t="s">
        <v>8</v>
      </c>
      <c r="E7" s="11"/>
      <c r="F7" s="12" t="s">
        <v>9</v>
      </c>
      <c r="G7" s="11" t="s">
        <v>10</v>
      </c>
    </row>
    <row r="8" spans="1:7" ht="15.75" thickBot="1">
      <c r="A8" s="161" t="s">
        <v>11</v>
      </c>
      <c r="B8" s="162"/>
      <c r="C8" s="162"/>
      <c r="D8" s="162"/>
      <c r="E8" s="162"/>
      <c r="F8" s="162"/>
      <c r="G8" s="163"/>
    </row>
    <row r="9" spans="1:7" ht="15" thickBot="1">
      <c r="A9" s="16" t="s">
        <v>12</v>
      </c>
      <c r="B9" s="17">
        <v>1</v>
      </c>
      <c r="C9" s="18"/>
      <c r="D9" s="164" t="s">
        <v>13</v>
      </c>
      <c r="E9" s="19"/>
      <c r="F9" s="20">
        <f>'[1]Расчет'!AE8</f>
        <v>1911</v>
      </c>
      <c r="G9" s="21">
        <f>'[1]Расчет'!AB8</f>
        <v>1950</v>
      </c>
    </row>
    <row r="10" spans="1:7" ht="15" thickBot="1">
      <c r="A10" s="22" t="s">
        <v>14</v>
      </c>
      <c r="B10" s="23">
        <v>1</v>
      </c>
      <c r="C10" s="24"/>
      <c r="D10" s="165"/>
      <c r="E10" s="25"/>
      <c r="F10" s="20">
        <f>'[1]Расчет'!AE9</f>
        <v>1970</v>
      </c>
      <c r="G10" s="21">
        <f>'[1]Расчет'!AB9</f>
        <v>2000</v>
      </c>
    </row>
    <row r="11" spans="1:7" ht="15" thickBot="1">
      <c r="A11" s="22" t="s">
        <v>15</v>
      </c>
      <c r="B11" s="23">
        <v>1</v>
      </c>
      <c r="C11" s="24"/>
      <c r="D11" s="165"/>
      <c r="E11" s="25"/>
      <c r="F11" s="20">
        <f>'[1]Расчет'!AE10</f>
        <v>2231</v>
      </c>
      <c r="G11" s="21">
        <f>'[1]Расчет'!AB10</f>
        <v>2300</v>
      </c>
    </row>
    <row r="12" spans="1:7" ht="15" thickBot="1">
      <c r="A12" s="22" t="s">
        <v>16</v>
      </c>
      <c r="B12" s="23">
        <v>1</v>
      </c>
      <c r="C12" s="24"/>
      <c r="D12" s="165"/>
      <c r="E12" s="25"/>
      <c r="F12" s="20">
        <f>'[1]Расчет'!AE11</f>
        <v>2425</v>
      </c>
      <c r="G12" s="21">
        <f>'[1]Расчет'!AB11</f>
        <v>2500</v>
      </c>
    </row>
    <row r="13" spans="1:7" ht="15" thickBot="1">
      <c r="A13" s="26" t="s">
        <v>17</v>
      </c>
      <c r="B13" s="27">
        <v>1</v>
      </c>
      <c r="C13" s="28"/>
      <c r="D13" s="165"/>
      <c r="E13" s="29"/>
      <c r="F13" s="30">
        <f>'[1]Расчет'!AE12</f>
        <v>2619</v>
      </c>
      <c r="G13" s="21">
        <f>'[1]Расчет'!AB12</f>
        <v>2700</v>
      </c>
    </row>
    <row r="14" spans="1:7" ht="15.75" thickBot="1">
      <c r="A14" s="166" t="s">
        <v>18</v>
      </c>
      <c r="B14" s="167"/>
      <c r="C14" s="167"/>
      <c r="D14" s="168"/>
      <c r="E14" s="167"/>
      <c r="F14" s="167"/>
      <c r="G14" s="169"/>
    </row>
    <row r="15" spans="1:7" ht="15.75">
      <c r="A15" s="31" t="s">
        <v>19</v>
      </c>
      <c r="B15" s="32">
        <v>1</v>
      </c>
      <c r="C15" s="33"/>
      <c r="D15" s="34"/>
      <c r="E15" s="35"/>
      <c r="F15" s="20">
        <f>'[1]Расчет'!AE13</f>
        <v>2910</v>
      </c>
      <c r="G15" s="36">
        <f>'[1]Расчет'!AB13</f>
        <v>3000</v>
      </c>
    </row>
    <row r="16" spans="1:7" ht="14.25">
      <c r="A16" s="37" t="s">
        <v>20</v>
      </c>
      <c r="B16" s="38">
        <v>1</v>
      </c>
      <c r="C16" s="39"/>
      <c r="D16" s="170" t="s">
        <v>21</v>
      </c>
      <c r="E16" s="40"/>
      <c r="F16" s="41">
        <f>'[1]Расчет'!AE14</f>
        <v>2910</v>
      </c>
      <c r="G16" s="36">
        <f>'[1]Расчет'!AB14</f>
        <v>3000</v>
      </c>
    </row>
    <row r="17" spans="1:7" ht="14.25">
      <c r="A17" s="37" t="s">
        <v>22</v>
      </c>
      <c r="B17" s="38">
        <v>1</v>
      </c>
      <c r="C17" s="39"/>
      <c r="D17" s="170"/>
      <c r="E17" s="40"/>
      <c r="F17" s="41">
        <f>'[1]Расчет'!AE15</f>
        <v>2958.5</v>
      </c>
      <c r="G17" s="36">
        <f>'[1]Расчет'!AB15</f>
        <v>3050</v>
      </c>
    </row>
    <row r="18" spans="1:7" ht="14.25">
      <c r="A18" s="37" t="s">
        <v>23</v>
      </c>
      <c r="B18" s="38">
        <v>1</v>
      </c>
      <c r="C18" s="39"/>
      <c r="D18" s="170"/>
      <c r="E18" s="40"/>
      <c r="F18" s="41">
        <f>'[1]Расчет'!AE16</f>
        <v>3055.5</v>
      </c>
      <c r="G18" s="36">
        <f>'[1]Расчет'!AB16</f>
        <v>3150</v>
      </c>
    </row>
    <row r="19" spans="1:7" ht="14.25">
      <c r="A19" s="37" t="s">
        <v>24</v>
      </c>
      <c r="B19" s="38">
        <v>1</v>
      </c>
      <c r="C19" s="39"/>
      <c r="D19" s="170"/>
      <c r="E19" s="40"/>
      <c r="F19" s="41">
        <f>'[1]Расчет'!AE17</f>
        <v>3201</v>
      </c>
      <c r="G19" s="36">
        <f>'[1]Расчет'!AB17</f>
        <v>3300</v>
      </c>
    </row>
    <row r="20" spans="1:7" ht="15" thickBot="1">
      <c r="A20" s="42" t="s">
        <v>25</v>
      </c>
      <c r="B20" s="43">
        <v>1</v>
      </c>
      <c r="C20" s="44"/>
      <c r="D20" s="171"/>
      <c r="E20" s="45"/>
      <c r="F20" s="46">
        <f>'[1]Расчет'!AE18</f>
        <v>3831.5</v>
      </c>
      <c r="G20" s="36">
        <f>'[1]Расчет'!AB18</f>
        <v>3950</v>
      </c>
    </row>
    <row r="21" spans="1:7" ht="15.75" thickBot="1">
      <c r="A21" s="47" t="s">
        <v>26</v>
      </c>
      <c r="B21" s="48"/>
      <c r="C21" s="48"/>
      <c r="D21" s="49"/>
      <c r="E21" s="48"/>
      <c r="F21" s="48"/>
      <c r="G21" s="50"/>
    </row>
    <row r="22" spans="1:7" ht="16.5" thickBot="1">
      <c r="A22" s="31" t="s">
        <v>27</v>
      </c>
      <c r="B22" s="51">
        <v>1</v>
      </c>
      <c r="C22" s="51">
        <f aca="true" t="shared" si="0" ref="C22:C38">B22*2.4</f>
        <v>2.4</v>
      </c>
      <c r="D22" s="49"/>
      <c r="E22" s="52"/>
      <c r="F22" s="53">
        <f>'[1]Расчет'!AE19</f>
        <v>1600.5</v>
      </c>
      <c r="G22" s="53">
        <f>'[1]Расчет'!AB19</f>
        <v>1650</v>
      </c>
    </row>
    <row r="23" spans="1:7" ht="15" thickBot="1">
      <c r="A23" s="54" t="s">
        <v>28</v>
      </c>
      <c r="B23" s="55">
        <v>1</v>
      </c>
      <c r="C23" s="55">
        <f t="shared" si="0"/>
        <v>2.4</v>
      </c>
      <c r="D23" s="170" t="s">
        <v>29</v>
      </c>
      <c r="E23" s="56"/>
      <c r="F23" s="53">
        <f>'[1]Расчет'!AE20</f>
        <v>1649</v>
      </c>
      <c r="G23" s="53">
        <f>'[1]Расчет'!AB20</f>
        <v>1700</v>
      </c>
    </row>
    <row r="24" spans="1:7" ht="16.5" thickBot="1">
      <c r="A24" s="57" t="s">
        <v>30</v>
      </c>
      <c r="B24" s="55">
        <v>1</v>
      </c>
      <c r="C24" s="55">
        <f t="shared" si="0"/>
        <v>2.4</v>
      </c>
      <c r="D24" s="170"/>
      <c r="E24" s="58"/>
      <c r="F24" s="53">
        <f>'[1]Расчет'!AE21</f>
        <v>1697.5</v>
      </c>
      <c r="G24" s="53">
        <f>'[1]Расчет'!AB21</f>
        <v>1750</v>
      </c>
    </row>
    <row r="25" spans="1:7" ht="16.5" thickBot="1">
      <c r="A25" s="59" t="s">
        <v>31</v>
      </c>
      <c r="B25" s="55">
        <v>1</v>
      </c>
      <c r="C25" s="55">
        <f t="shared" si="0"/>
        <v>2.4</v>
      </c>
      <c r="D25" s="170"/>
      <c r="E25" s="58"/>
      <c r="F25" s="53">
        <f>'[1]Расчет'!AE22</f>
        <v>1891.5</v>
      </c>
      <c r="G25" s="53">
        <f>'[1]Расчет'!AB22</f>
        <v>1950</v>
      </c>
    </row>
    <row r="26" spans="1:7" ht="16.5" thickBot="1">
      <c r="A26" s="59" t="s">
        <v>32</v>
      </c>
      <c r="B26" s="55">
        <v>1</v>
      </c>
      <c r="C26" s="55">
        <f t="shared" si="0"/>
        <v>2.4</v>
      </c>
      <c r="D26" s="170"/>
      <c r="E26" s="58"/>
      <c r="F26" s="53">
        <f>'[1]Расчет'!AE23</f>
        <v>1891.5</v>
      </c>
      <c r="G26" s="53">
        <f>'[1]Расчет'!AB23</f>
        <v>1950</v>
      </c>
    </row>
    <row r="27" spans="1:7" ht="16.5" thickBot="1">
      <c r="A27" s="59" t="s">
        <v>33</v>
      </c>
      <c r="B27" s="55">
        <v>1</v>
      </c>
      <c r="C27" s="55">
        <f t="shared" si="0"/>
        <v>2.4</v>
      </c>
      <c r="D27" s="170"/>
      <c r="E27" s="58"/>
      <c r="F27" s="53">
        <f>'[1]Расчет'!AE24</f>
        <v>2134</v>
      </c>
      <c r="G27" s="53">
        <f>'[1]Расчет'!AB24</f>
        <v>2200</v>
      </c>
    </row>
    <row r="28" spans="1:7" ht="16.5" thickBot="1">
      <c r="A28" s="59" t="s">
        <v>34</v>
      </c>
      <c r="B28" s="55">
        <v>1</v>
      </c>
      <c r="C28" s="55">
        <f t="shared" si="0"/>
        <v>2.4</v>
      </c>
      <c r="D28" s="170"/>
      <c r="E28" s="58"/>
      <c r="F28" s="53">
        <f>'[1]Расчет'!AE25</f>
        <v>1988.5</v>
      </c>
      <c r="G28" s="53">
        <f>'[1]Расчет'!AB25</f>
        <v>2050</v>
      </c>
    </row>
    <row r="29" spans="1:7" ht="16.5" thickBot="1">
      <c r="A29" s="59" t="s">
        <v>35</v>
      </c>
      <c r="B29" s="55">
        <v>1</v>
      </c>
      <c r="C29" s="55">
        <f t="shared" si="0"/>
        <v>2.4</v>
      </c>
      <c r="D29" s="170"/>
      <c r="E29" s="58"/>
      <c r="F29" s="53">
        <f>'[1]Расчет'!AE26</f>
        <v>2182.5</v>
      </c>
      <c r="G29" s="53">
        <f>'[1]Расчет'!AB26</f>
        <v>2250</v>
      </c>
    </row>
    <row r="30" spans="1:7" ht="16.5" thickBot="1">
      <c r="A30" s="59" t="s">
        <v>36</v>
      </c>
      <c r="B30" s="55">
        <v>1</v>
      </c>
      <c r="C30" s="55">
        <f t="shared" si="0"/>
        <v>2.4</v>
      </c>
      <c r="D30" s="170"/>
      <c r="E30" s="58"/>
      <c r="F30" s="53">
        <f>'[1]Расчет'!AE27</f>
        <v>2022.45</v>
      </c>
      <c r="G30" s="53">
        <f>'[1]Расчет'!AB27</f>
        <v>2085</v>
      </c>
    </row>
    <row r="31" spans="1:7" ht="16.5" thickBot="1">
      <c r="A31" s="59" t="s">
        <v>37</v>
      </c>
      <c r="B31" s="55">
        <v>1</v>
      </c>
      <c r="C31" s="55">
        <f t="shared" si="0"/>
        <v>2.4</v>
      </c>
      <c r="D31" s="170"/>
      <c r="E31" s="58"/>
      <c r="F31" s="53">
        <f>'[1]Расчет'!AE28</f>
        <v>2376.5</v>
      </c>
      <c r="G31" s="53">
        <f>'[1]Расчет'!AB28</f>
        <v>2450</v>
      </c>
    </row>
    <row r="32" spans="1:7" ht="16.5" thickBot="1">
      <c r="A32" s="60" t="s">
        <v>38</v>
      </c>
      <c r="B32" s="55">
        <v>1</v>
      </c>
      <c r="C32" s="55">
        <f t="shared" si="0"/>
        <v>2.4</v>
      </c>
      <c r="D32" s="170"/>
      <c r="E32" s="58"/>
      <c r="F32" s="53">
        <f>'[1]Расчет'!AE29</f>
        <v>2070.95</v>
      </c>
      <c r="G32" s="53">
        <f>'[1]Расчет'!AB29</f>
        <v>2135</v>
      </c>
    </row>
    <row r="33" spans="1:7" ht="16.5" thickBot="1">
      <c r="A33" s="59" t="s">
        <v>39</v>
      </c>
      <c r="B33" s="55">
        <v>1</v>
      </c>
      <c r="C33" s="55">
        <f t="shared" si="0"/>
        <v>2.4</v>
      </c>
      <c r="D33" s="170"/>
      <c r="E33" s="58"/>
      <c r="F33" s="53">
        <f>'[1]Расчет'!AE30</f>
        <v>2231</v>
      </c>
      <c r="G33" s="53">
        <f>'[1]Расчет'!AB30</f>
        <v>2300</v>
      </c>
    </row>
    <row r="34" spans="1:7" ht="16.5" thickBot="1">
      <c r="A34" s="61" t="s">
        <v>40</v>
      </c>
      <c r="B34" s="55">
        <v>1</v>
      </c>
      <c r="C34" s="55">
        <f t="shared" si="0"/>
        <v>2.4</v>
      </c>
      <c r="D34" s="170"/>
      <c r="E34" s="58"/>
      <c r="F34" s="53">
        <f>'[1]Расчет'!AE31</f>
        <v>2376.5</v>
      </c>
      <c r="G34" s="53">
        <f>'[1]Расчет'!AB31</f>
        <v>2450</v>
      </c>
    </row>
    <row r="35" spans="1:7" ht="16.5" thickBot="1">
      <c r="A35" s="59" t="s">
        <v>41</v>
      </c>
      <c r="B35" s="55">
        <v>1</v>
      </c>
      <c r="C35" s="55">
        <f t="shared" si="0"/>
        <v>2.4</v>
      </c>
      <c r="D35" s="170"/>
      <c r="E35" s="58"/>
      <c r="F35" s="53">
        <f>'[1]Расчет'!AE32</f>
        <v>2619</v>
      </c>
      <c r="G35" s="53">
        <f>'[1]Расчет'!AB32</f>
        <v>2700</v>
      </c>
    </row>
    <row r="36" spans="1:7" ht="16.5" thickBot="1">
      <c r="A36" s="57" t="s">
        <v>42</v>
      </c>
      <c r="B36" s="55">
        <v>1</v>
      </c>
      <c r="C36" s="55">
        <f t="shared" si="0"/>
        <v>2.4</v>
      </c>
      <c r="D36" s="170"/>
      <c r="E36" s="58"/>
      <c r="F36" s="53">
        <f>'[1]Расчет'!AE33</f>
        <v>2328</v>
      </c>
      <c r="G36" s="53">
        <f>'[1]Расчет'!AB33</f>
        <v>2400</v>
      </c>
    </row>
    <row r="37" spans="1:7" ht="16.5" thickBot="1">
      <c r="A37" s="57" t="s">
        <v>43</v>
      </c>
      <c r="B37" s="55">
        <v>1</v>
      </c>
      <c r="C37" s="55">
        <f t="shared" si="0"/>
        <v>2.4</v>
      </c>
      <c r="D37" s="170"/>
      <c r="E37" s="58"/>
      <c r="F37" s="53">
        <f>'[1]Расчет'!AE34</f>
        <v>2328</v>
      </c>
      <c r="G37" s="53">
        <f>'[1]Расчет'!AB34</f>
        <v>2400</v>
      </c>
    </row>
    <row r="38" spans="1:7" ht="16.5" thickBot="1">
      <c r="A38" s="59" t="s">
        <v>44</v>
      </c>
      <c r="B38" s="55">
        <v>1</v>
      </c>
      <c r="C38" s="55">
        <f t="shared" si="0"/>
        <v>2.4</v>
      </c>
      <c r="D38" s="170"/>
      <c r="E38" s="58"/>
      <c r="F38" s="53">
        <f>'[1]Расчет'!AE35</f>
        <v>2764.5</v>
      </c>
      <c r="G38" s="53">
        <f>'[1]Расчет'!AB35</f>
        <v>2850</v>
      </c>
    </row>
    <row r="39" spans="1:7" ht="16.5" thickBot="1">
      <c r="A39" s="57" t="s">
        <v>45</v>
      </c>
      <c r="B39" s="55">
        <v>1</v>
      </c>
      <c r="C39" s="55">
        <f>B39*2.4</f>
        <v>2.4</v>
      </c>
      <c r="D39" s="170"/>
      <c r="E39" s="58"/>
      <c r="F39" s="53">
        <f>'[1]Расчет'!AE36</f>
        <v>2522</v>
      </c>
      <c r="G39" s="53">
        <f>'[1]Расчет'!AB36</f>
        <v>2600</v>
      </c>
    </row>
    <row r="40" spans="1:7" ht="15" thickBot="1">
      <c r="A40" s="62" t="s">
        <v>46</v>
      </c>
      <c r="B40" s="55">
        <v>1</v>
      </c>
      <c r="C40" s="55">
        <f>B40*2.4</f>
        <v>2.4</v>
      </c>
      <c r="D40" s="170"/>
      <c r="E40" s="58"/>
      <c r="F40" s="53">
        <f>'[1]Расчет'!AE37</f>
        <v>2425</v>
      </c>
      <c r="G40" s="53">
        <f>'[1]Расчет'!AB37</f>
        <v>2500</v>
      </c>
    </row>
    <row r="41" spans="1:7" ht="15" thickBot="1">
      <c r="A41" s="63" t="s">
        <v>47</v>
      </c>
      <c r="B41" s="64">
        <v>1</v>
      </c>
      <c r="C41" s="64">
        <f>B41*2.4</f>
        <v>2.4</v>
      </c>
      <c r="D41" s="171"/>
      <c r="E41" s="65"/>
      <c r="F41" s="66">
        <f>'[1]Расчет'!AE38</f>
        <v>2619</v>
      </c>
      <c r="G41" s="66">
        <f>'[1]Расчет'!AB38</f>
        <v>2700</v>
      </c>
    </row>
    <row r="42" spans="1:7" ht="15.75" thickBot="1">
      <c r="A42" s="13" t="s">
        <v>48</v>
      </c>
      <c r="B42" s="14"/>
      <c r="C42" s="14"/>
      <c r="D42" s="14"/>
      <c r="E42" s="14"/>
      <c r="F42" s="14"/>
      <c r="G42" s="15"/>
    </row>
    <row r="43" spans="1:7" ht="14.25">
      <c r="A43" s="172" t="s">
        <v>49</v>
      </c>
      <c r="B43" s="173"/>
      <c r="C43" s="67">
        <v>14</v>
      </c>
      <c r="D43" s="174" t="s">
        <v>50</v>
      </c>
      <c r="E43" s="68"/>
      <c r="F43" s="69">
        <f>'[1]Расчет'!AE66</f>
        <v>60140</v>
      </c>
      <c r="G43" s="69">
        <f>'[1]Расчет'!AB66</f>
        <v>62000</v>
      </c>
    </row>
    <row r="44" spans="1:7" ht="15" thickBot="1">
      <c r="A44" s="175" t="s">
        <v>51</v>
      </c>
      <c r="B44" s="176"/>
      <c r="C44" s="70">
        <v>12</v>
      </c>
      <c r="D44" s="174"/>
      <c r="E44" s="71"/>
      <c r="F44" s="69">
        <f>'[1]Расчет'!AE67</f>
        <v>50440</v>
      </c>
      <c r="G44" s="69">
        <f>'[1]Расчет'!AB67</f>
        <v>52000</v>
      </c>
    </row>
    <row r="45" spans="1:7" ht="15.75" thickBot="1">
      <c r="A45" s="13" t="s">
        <v>52</v>
      </c>
      <c r="B45" s="49"/>
      <c r="C45" s="49"/>
      <c r="D45" s="14"/>
      <c r="E45" s="49"/>
      <c r="F45" s="49"/>
      <c r="G45" s="50"/>
    </row>
    <row r="46" spans="1:7" ht="15" thickBot="1">
      <c r="A46" s="72" t="s">
        <v>53</v>
      </c>
      <c r="B46" s="73">
        <v>0.28</v>
      </c>
      <c r="C46" s="73">
        <f aca="true" t="shared" si="1" ref="C46:C57">B46*2.5</f>
        <v>0.7000000000000001</v>
      </c>
      <c r="D46" s="177" t="s">
        <v>54</v>
      </c>
      <c r="E46" s="74"/>
      <c r="F46" s="75">
        <f>'[1]Расчет'!AE49</f>
        <v>1940</v>
      </c>
      <c r="G46" s="76">
        <f>'[1]Расчет'!AB49</f>
        <v>2000</v>
      </c>
    </row>
    <row r="47" spans="1:7" ht="15" thickBot="1">
      <c r="A47" s="77" t="s">
        <v>55</v>
      </c>
      <c r="B47" s="78">
        <v>0.28</v>
      </c>
      <c r="C47" s="78">
        <f t="shared" si="1"/>
        <v>0.7000000000000001</v>
      </c>
      <c r="D47" s="178"/>
      <c r="E47" s="79"/>
      <c r="F47" s="75">
        <f>'[1]Расчет'!AE50</f>
        <v>2037</v>
      </c>
      <c r="G47" s="76">
        <f>'[1]Расчет'!AB50</f>
        <v>2100</v>
      </c>
    </row>
    <row r="48" spans="1:7" ht="15" thickBot="1">
      <c r="A48" s="77" t="s">
        <v>56</v>
      </c>
      <c r="B48" s="78">
        <v>0.64</v>
      </c>
      <c r="C48" s="78">
        <f t="shared" si="1"/>
        <v>1.6</v>
      </c>
      <c r="D48" s="178"/>
      <c r="E48" s="79"/>
      <c r="F48" s="75">
        <f>'[1]Расчет'!AE51</f>
        <v>4656</v>
      </c>
      <c r="G48" s="76">
        <f>'[1]Расчет'!AB51</f>
        <v>4800</v>
      </c>
    </row>
    <row r="49" spans="1:7" ht="15" thickBot="1">
      <c r="A49" s="80" t="s">
        <v>57</v>
      </c>
      <c r="B49" s="78">
        <v>0.73</v>
      </c>
      <c r="C49" s="78">
        <f t="shared" si="1"/>
        <v>1.825</v>
      </c>
      <c r="D49" s="178"/>
      <c r="E49" s="79"/>
      <c r="F49" s="75">
        <f>'[1]Расчет'!AE52</f>
        <v>4947</v>
      </c>
      <c r="G49" s="76">
        <f>'[1]Расчет'!AB52</f>
        <v>5100</v>
      </c>
    </row>
    <row r="50" spans="1:7" ht="15" thickBot="1">
      <c r="A50" s="80" t="s">
        <v>58</v>
      </c>
      <c r="B50" s="78">
        <v>0.73</v>
      </c>
      <c r="C50" s="78">
        <f t="shared" si="1"/>
        <v>1.825</v>
      </c>
      <c r="D50" s="178"/>
      <c r="E50" s="79"/>
      <c r="F50" s="75">
        <f>'[1]Расчет'!AE53</f>
        <v>6790</v>
      </c>
      <c r="G50" s="76">
        <f>'[1]Расчет'!AB53</f>
        <v>7000</v>
      </c>
    </row>
    <row r="51" spans="1:7" ht="15" thickBot="1">
      <c r="A51" s="80" t="s">
        <v>59</v>
      </c>
      <c r="B51" s="78">
        <v>0.82</v>
      </c>
      <c r="C51" s="78">
        <f t="shared" si="1"/>
        <v>2.05</v>
      </c>
      <c r="D51" s="178"/>
      <c r="E51" s="79"/>
      <c r="F51" s="75">
        <f>'[1]Расчет'!AE54</f>
        <v>6499</v>
      </c>
      <c r="G51" s="76">
        <f>'[1]Расчет'!AB54</f>
        <v>6700</v>
      </c>
    </row>
    <row r="52" spans="1:7" ht="15" thickBot="1">
      <c r="A52" s="77" t="s">
        <v>60</v>
      </c>
      <c r="B52" s="78">
        <v>0.82</v>
      </c>
      <c r="C52" s="78">
        <f t="shared" si="1"/>
        <v>2.05</v>
      </c>
      <c r="D52" s="178"/>
      <c r="E52" s="79"/>
      <c r="F52" s="75">
        <f>'[1]Расчет'!AE55</f>
        <v>6984</v>
      </c>
      <c r="G52" s="76">
        <f>'[1]Расчет'!AB55</f>
        <v>7200</v>
      </c>
    </row>
    <row r="53" spans="1:7" ht="15" thickBot="1">
      <c r="A53" s="77" t="s">
        <v>61</v>
      </c>
      <c r="B53" s="78">
        <v>0.91</v>
      </c>
      <c r="C53" s="78">
        <f t="shared" si="1"/>
        <v>2.275</v>
      </c>
      <c r="D53" s="178"/>
      <c r="E53" s="79"/>
      <c r="F53" s="75">
        <f>'[1]Расчет'!AE56</f>
        <v>9215</v>
      </c>
      <c r="G53" s="76">
        <f>'[1]Расчет'!AB56</f>
        <v>9500</v>
      </c>
    </row>
    <row r="54" spans="1:7" ht="15" thickBot="1">
      <c r="A54" s="77" t="s">
        <v>62</v>
      </c>
      <c r="B54" s="78">
        <v>0.91</v>
      </c>
      <c r="C54" s="78">
        <f t="shared" si="1"/>
        <v>2.275</v>
      </c>
      <c r="D54" s="178"/>
      <c r="E54" s="79"/>
      <c r="F54" s="75">
        <f>'[1]Расчет'!AE57</f>
        <v>8536</v>
      </c>
      <c r="G54" s="76">
        <f>'[1]Расчет'!AB57</f>
        <v>8800</v>
      </c>
    </row>
    <row r="55" spans="1:7" ht="15" thickBot="1">
      <c r="A55" s="77" t="s">
        <v>63</v>
      </c>
      <c r="B55" s="78">
        <v>1</v>
      </c>
      <c r="C55" s="78">
        <f t="shared" si="1"/>
        <v>2.5</v>
      </c>
      <c r="D55" s="178"/>
      <c r="E55" s="79"/>
      <c r="F55" s="75">
        <f>'[1]Расчет'!AE58</f>
        <v>8536</v>
      </c>
      <c r="G55" s="76">
        <f>'[1]Расчет'!AB58</f>
        <v>8800</v>
      </c>
    </row>
    <row r="56" spans="1:7" ht="15" thickBot="1">
      <c r="A56" s="77" t="s">
        <v>64</v>
      </c>
      <c r="B56" s="78">
        <v>1</v>
      </c>
      <c r="C56" s="78">
        <f t="shared" si="1"/>
        <v>2.5</v>
      </c>
      <c r="D56" s="178"/>
      <c r="E56" s="79"/>
      <c r="F56" s="75">
        <f>'[1]Расчет'!AE59</f>
        <v>8827</v>
      </c>
      <c r="G56" s="76">
        <f>'[1]Расчет'!AB59</f>
        <v>9100</v>
      </c>
    </row>
    <row r="57" spans="1:7" ht="15" thickBot="1">
      <c r="A57" s="81" t="s">
        <v>65</v>
      </c>
      <c r="B57" s="82">
        <v>1.09</v>
      </c>
      <c r="C57" s="82">
        <f t="shared" si="1"/>
        <v>2.725</v>
      </c>
      <c r="D57" s="179"/>
      <c r="E57" s="83"/>
      <c r="F57" s="84">
        <f>'[1]Расчет'!AE60</f>
        <v>9215</v>
      </c>
      <c r="G57" s="85">
        <f>'[1]Расчет'!AB60</f>
        <v>9500</v>
      </c>
    </row>
    <row r="58" spans="1:7" ht="15.75" thickBot="1">
      <c r="A58" s="13" t="s">
        <v>66</v>
      </c>
      <c r="B58" s="14"/>
      <c r="C58" s="14"/>
      <c r="D58" s="14"/>
      <c r="E58" s="14"/>
      <c r="F58" s="14"/>
      <c r="G58" s="15"/>
    </row>
    <row r="59" spans="1:7" ht="14.25">
      <c r="A59" s="77" t="s">
        <v>111</v>
      </c>
      <c r="B59" s="73">
        <v>0.7</v>
      </c>
      <c r="C59" s="67">
        <f>B59*2.5</f>
        <v>1.75</v>
      </c>
      <c r="D59" s="180"/>
      <c r="E59" s="86"/>
      <c r="F59" s="69">
        <f>'[1]Расчет'!AE61</f>
        <v>9215</v>
      </c>
      <c r="G59" s="69">
        <f>'[1]Расчет'!AB61</f>
        <v>9500</v>
      </c>
    </row>
    <row r="60" spans="1:7" ht="14.25">
      <c r="A60" s="77" t="s">
        <v>112</v>
      </c>
      <c r="B60" s="78">
        <v>1.55</v>
      </c>
      <c r="C60" s="78">
        <v>3.88</v>
      </c>
      <c r="D60" s="181"/>
      <c r="E60" s="87"/>
      <c r="F60" s="69">
        <f>'[1]Расчет'!AE62</f>
        <v>8245</v>
      </c>
      <c r="G60" s="69">
        <f>'[1]Расчет'!AB62</f>
        <v>8500</v>
      </c>
    </row>
    <row r="61" spans="1:7" ht="14.25">
      <c r="A61" s="77" t="s">
        <v>109</v>
      </c>
      <c r="B61" s="78">
        <v>0.75</v>
      </c>
      <c r="C61" s="78">
        <f>B61*2.5</f>
        <v>1.875</v>
      </c>
      <c r="D61" s="181"/>
      <c r="E61" s="87"/>
      <c r="F61" s="69">
        <f>'[1]Расчет'!AE63</f>
        <v>19400</v>
      </c>
      <c r="G61" s="69">
        <f>'[1]Расчет'!AB63</f>
        <v>20000</v>
      </c>
    </row>
    <row r="62" spans="1:7" ht="14.25">
      <c r="A62" s="80" t="s">
        <v>110</v>
      </c>
      <c r="B62" s="78">
        <v>1.25</v>
      </c>
      <c r="C62" s="78">
        <f>B62*2.5</f>
        <v>3.125</v>
      </c>
      <c r="D62" s="181"/>
      <c r="E62" s="87"/>
      <c r="F62" s="69">
        <f>'[1]Расчет'!AE64</f>
        <v>12610</v>
      </c>
      <c r="G62" s="69">
        <f>'[1]Расчет'!AB64</f>
        <v>13000</v>
      </c>
    </row>
    <row r="63" spans="1:7" ht="15" thickBot="1">
      <c r="A63" s="81" t="s">
        <v>113</v>
      </c>
      <c r="B63" s="82">
        <v>0.75</v>
      </c>
      <c r="C63" s="70">
        <f>B63*2.5</f>
        <v>1.875</v>
      </c>
      <c r="D63" s="182"/>
      <c r="E63" s="88"/>
      <c r="F63" s="69">
        <f>'[1]Расчет'!AE65</f>
        <v>7081</v>
      </c>
      <c r="G63" s="69">
        <f>'[1]Расчет'!AB65</f>
        <v>7300</v>
      </c>
    </row>
    <row r="64" spans="1:7" ht="15.75" thickBot="1">
      <c r="A64" s="13" t="s">
        <v>67</v>
      </c>
      <c r="B64" s="14"/>
      <c r="C64" s="14"/>
      <c r="D64" s="14"/>
      <c r="E64" s="14"/>
      <c r="F64" s="14"/>
      <c r="G64" s="15"/>
    </row>
    <row r="65" spans="1:7" ht="14.25">
      <c r="A65" s="89" t="s">
        <v>68</v>
      </c>
      <c r="B65" s="90">
        <v>0.576</v>
      </c>
      <c r="C65" s="91">
        <f aca="true" t="shared" si="2" ref="C65:C72">B65*2.5</f>
        <v>1.44</v>
      </c>
      <c r="D65" s="183" t="s">
        <v>69</v>
      </c>
      <c r="E65" s="92"/>
      <c r="F65" s="75">
        <f>'[1]Расчет'!AE41</f>
        <v>1455</v>
      </c>
      <c r="G65" s="68">
        <f>'[1]Расчет'!AB41</f>
        <v>1500</v>
      </c>
    </row>
    <row r="66" spans="1:7" ht="14.25">
      <c r="A66" s="89" t="s">
        <v>70</v>
      </c>
      <c r="B66" s="90">
        <v>0.432</v>
      </c>
      <c r="C66" s="91">
        <f t="shared" si="2"/>
        <v>1.08</v>
      </c>
      <c r="D66" s="184"/>
      <c r="E66" s="93"/>
      <c r="F66" s="86">
        <f>'[1]Расчет'!AE42</f>
        <v>1164</v>
      </c>
      <c r="G66" s="68">
        <f>'[1]Расчет'!AB42</f>
        <v>1200</v>
      </c>
    </row>
    <row r="67" spans="1:7" ht="14.25">
      <c r="A67" s="94" t="s">
        <v>71</v>
      </c>
      <c r="B67" s="90">
        <v>0.288</v>
      </c>
      <c r="C67" s="91">
        <f t="shared" si="2"/>
        <v>0.72</v>
      </c>
      <c r="D67" s="184"/>
      <c r="E67" s="93"/>
      <c r="F67" s="86">
        <f>'[1]Расчет'!AE43</f>
        <v>751.75</v>
      </c>
      <c r="G67" s="68">
        <f>'[1]Расчет'!AB43</f>
        <v>775</v>
      </c>
    </row>
    <row r="68" spans="1:7" ht="14.25">
      <c r="A68" s="94" t="s">
        <v>72</v>
      </c>
      <c r="B68" s="90">
        <v>0.216</v>
      </c>
      <c r="C68" s="91">
        <f t="shared" si="2"/>
        <v>0.54</v>
      </c>
      <c r="D68" s="184"/>
      <c r="E68" s="93"/>
      <c r="F68" s="86">
        <f>'[1]Расчет'!AE44</f>
        <v>630.5</v>
      </c>
      <c r="G68" s="68">
        <f>'[1]Расчет'!AB44</f>
        <v>650</v>
      </c>
    </row>
    <row r="69" spans="1:7" ht="14.25">
      <c r="A69" s="94" t="s">
        <v>73</v>
      </c>
      <c r="B69" s="90">
        <v>0.216</v>
      </c>
      <c r="C69" s="91">
        <f t="shared" si="2"/>
        <v>0.54</v>
      </c>
      <c r="D69" s="184"/>
      <c r="E69" s="93"/>
      <c r="F69" s="86">
        <f>'[1]Расчет'!AE45</f>
        <v>601.4</v>
      </c>
      <c r="G69" s="68">
        <f>'[1]Расчет'!AB45</f>
        <v>620</v>
      </c>
    </row>
    <row r="70" spans="1:7" ht="14.25">
      <c r="A70" s="94" t="s">
        <v>74</v>
      </c>
      <c r="B70" s="90">
        <v>0.162</v>
      </c>
      <c r="C70" s="91">
        <f t="shared" si="2"/>
        <v>0.405</v>
      </c>
      <c r="D70" s="184"/>
      <c r="E70" s="93"/>
      <c r="F70" s="86">
        <f>'[1]Расчет'!AE46</f>
        <v>446.2</v>
      </c>
      <c r="G70" s="68">
        <f>'[1]Расчет'!AB46</f>
        <v>460</v>
      </c>
    </row>
    <row r="71" spans="1:7" ht="14.25">
      <c r="A71" s="94" t="s">
        <v>75</v>
      </c>
      <c r="B71" s="90">
        <v>0.192</v>
      </c>
      <c r="C71" s="91">
        <f t="shared" si="2"/>
        <v>0.48</v>
      </c>
      <c r="D71" s="184"/>
      <c r="E71" s="93"/>
      <c r="F71" s="86">
        <f>'[1]Расчет'!AE47</f>
        <v>523.8</v>
      </c>
      <c r="G71" s="68">
        <f>'[1]Расчет'!AB47</f>
        <v>540</v>
      </c>
    </row>
    <row r="72" spans="1:7" ht="15" thickBot="1">
      <c r="A72" s="95" t="s">
        <v>76</v>
      </c>
      <c r="B72" s="96">
        <f>0.144</f>
        <v>0.144</v>
      </c>
      <c r="C72" s="97">
        <f t="shared" si="2"/>
        <v>0.36</v>
      </c>
      <c r="D72" s="185"/>
      <c r="E72" s="93"/>
      <c r="F72" s="98">
        <f>'[1]Расчет'!AE48</f>
        <v>407.4</v>
      </c>
      <c r="G72" s="68">
        <f>'[1]Расчет'!AB48</f>
        <v>420</v>
      </c>
    </row>
    <row r="73" spans="1:7" ht="15.75" thickBot="1">
      <c r="A73" s="13" t="s">
        <v>77</v>
      </c>
      <c r="B73" s="14"/>
      <c r="C73" s="14"/>
      <c r="D73" s="14"/>
      <c r="E73" s="14"/>
      <c r="F73" s="14"/>
      <c r="G73" s="15"/>
    </row>
    <row r="74" spans="1:7" ht="14.25">
      <c r="A74" s="99" t="s">
        <v>78</v>
      </c>
      <c r="B74" s="67">
        <v>0.02</v>
      </c>
      <c r="C74" s="67">
        <f>B74*2.5</f>
        <v>0.05</v>
      </c>
      <c r="D74" s="186" t="s">
        <v>79</v>
      </c>
      <c r="E74" s="100"/>
      <c r="F74" s="101">
        <v>160</v>
      </c>
      <c r="G74" s="101">
        <v>165</v>
      </c>
    </row>
    <row r="75" spans="1:7" ht="15" thickBot="1">
      <c r="A75" s="102" t="s">
        <v>80</v>
      </c>
      <c r="B75" s="70">
        <v>0.045</v>
      </c>
      <c r="C75" s="70">
        <f>B75*2.5</f>
        <v>0.11249999999999999</v>
      </c>
      <c r="D75" s="186"/>
      <c r="E75" s="103"/>
      <c r="F75" s="104">
        <v>340</v>
      </c>
      <c r="G75" s="101">
        <v>350</v>
      </c>
    </row>
    <row r="76" spans="1:7" ht="15.75" thickBot="1">
      <c r="A76" s="105" t="s">
        <v>81</v>
      </c>
      <c r="B76" s="106"/>
      <c r="C76" s="106"/>
      <c r="D76" s="106"/>
      <c r="E76" s="106"/>
      <c r="F76" s="106"/>
      <c r="G76" s="107"/>
    </row>
    <row r="77" spans="1:7" ht="14.25">
      <c r="A77" s="108" t="s">
        <v>82</v>
      </c>
      <c r="B77" s="109">
        <v>0.2</v>
      </c>
      <c r="C77" s="110">
        <v>0.25</v>
      </c>
      <c r="D77" s="187"/>
      <c r="E77" s="111"/>
      <c r="F77" s="100">
        <f>AVERAGE(G77,E77)</f>
        <v>1650</v>
      </c>
      <c r="G77" s="112">
        <v>1650</v>
      </c>
    </row>
    <row r="78" spans="1:7" ht="15" thickBot="1">
      <c r="A78" s="113" t="s">
        <v>83</v>
      </c>
      <c r="B78" s="96">
        <v>0.27</v>
      </c>
      <c r="C78" s="114">
        <v>0.52</v>
      </c>
      <c r="D78" s="188"/>
      <c r="E78" s="115"/>
      <c r="F78" s="116">
        <f>AVERAGE(G78,E78)</f>
        <v>2650</v>
      </c>
      <c r="G78" s="117">
        <v>2650</v>
      </c>
    </row>
    <row r="79" spans="1:7" ht="15.75" thickBot="1">
      <c r="A79" s="118" t="s">
        <v>84</v>
      </c>
      <c r="B79" s="119"/>
      <c r="C79" s="119"/>
      <c r="D79" s="119"/>
      <c r="E79" s="119"/>
      <c r="F79" s="119"/>
      <c r="G79" s="120"/>
    </row>
    <row r="80" spans="1:7" ht="14.25">
      <c r="A80" s="121" t="s">
        <v>85</v>
      </c>
      <c r="B80" s="122">
        <v>0.42</v>
      </c>
      <c r="C80" s="110"/>
      <c r="D80" s="174" t="s">
        <v>86</v>
      </c>
      <c r="E80" s="123"/>
      <c r="F80" s="124">
        <v>5700</v>
      </c>
      <c r="G80" s="125">
        <v>5800</v>
      </c>
    </row>
    <row r="81" spans="1:7" ht="15" thickBot="1">
      <c r="A81" s="95" t="s">
        <v>87</v>
      </c>
      <c r="B81" s="126">
        <v>0.45</v>
      </c>
      <c r="C81" s="114"/>
      <c r="D81" s="189"/>
      <c r="E81" s="127"/>
      <c r="F81" s="128">
        <v>5800</v>
      </c>
      <c r="G81" s="71">
        <v>5900</v>
      </c>
    </row>
    <row r="82" spans="1:7" ht="15.75" thickBot="1">
      <c r="A82" s="13" t="s">
        <v>88</v>
      </c>
      <c r="B82" s="14"/>
      <c r="C82" s="14"/>
      <c r="D82" s="14"/>
      <c r="E82" s="49"/>
      <c r="F82" s="49"/>
      <c r="G82" s="50"/>
    </row>
    <row r="83" spans="1:7" ht="15">
      <c r="A83" s="190" t="s">
        <v>89</v>
      </c>
      <c r="B83" s="191"/>
      <c r="C83" s="192"/>
      <c r="D83" s="193" t="s">
        <v>90</v>
      </c>
      <c r="E83" s="195" t="s">
        <v>91</v>
      </c>
      <c r="F83" s="196"/>
      <c r="G83" s="197"/>
    </row>
    <row r="84" spans="1:7" ht="15">
      <c r="A84" s="198" t="s">
        <v>92</v>
      </c>
      <c r="B84" s="199"/>
      <c r="C84" s="200"/>
      <c r="D84" s="193"/>
      <c r="E84" s="201" t="s">
        <v>91</v>
      </c>
      <c r="F84" s="202"/>
      <c r="G84" s="203"/>
    </row>
    <row r="85" spans="1:7" ht="15">
      <c r="A85" s="198" t="s">
        <v>93</v>
      </c>
      <c r="B85" s="199"/>
      <c r="C85" s="200"/>
      <c r="D85" s="193"/>
      <c r="E85" s="201" t="s">
        <v>91</v>
      </c>
      <c r="F85" s="202"/>
      <c r="G85" s="203"/>
    </row>
    <row r="86" spans="1:7" ht="15.75" thickBot="1">
      <c r="A86" s="204" t="s">
        <v>94</v>
      </c>
      <c r="B86" s="205"/>
      <c r="C86" s="206"/>
      <c r="D86" s="194"/>
      <c r="E86" s="207" t="s">
        <v>91</v>
      </c>
      <c r="F86" s="208"/>
      <c r="G86" s="209"/>
    </row>
    <row r="87" spans="1:7" ht="13.5" thickBot="1">
      <c r="A87" s="129" t="s">
        <v>95</v>
      </c>
      <c r="B87" s="130"/>
      <c r="C87" s="130"/>
      <c r="D87" s="130"/>
      <c r="E87" s="131"/>
      <c r="F87" s="131"/>
      <c r="G87" s="132"/>
    </row>
    <row r="88" spans="1:7" ht="15.75" thickBot="1">
      <c r="A88" s="13" t="s">
        <v>96</v>
      </c>
      <c r="B88" s="14"/>
      <c r="C88" s="14"/>
      <c r="D88" s="49"/>
      <c r="E88" s="14"/>
      <c r="F88" s="14"/>
      <c r="G88" s="15"/>
    </row>
    <row r="89" spans="1:7" ht="15">
      <c r="A89" s="190" t="s">
        <v>107</v>
      </c>
      <c r="B89" s="191"/>
      <c r="C89" s="210"/>
      <c r="D89" s="133">
        <v>0.0175</v>
      </c>
      <c r="E89" s="211" t="s">
        <v>97</v>
      </c>
      <c r="F89" s="52"/>
      <c r="G89" s="134">
        <v>90</v>
      </c>
    </row>
    <row r="90" spans="1:7" ht="15">
      <c r="A90" s="198" t="s">
        <v>98</v>
      </c>
      <c r="B90" s="199"/>
      <c r="C90" s="214"/>
      <c r="D90" s="135"/>
      <c r="E90" s="212"/>
      <c r="F90" s="136"/>
      <c r="G90" s="137">
        <v>80</v>
      </c>
    </row>
    <row r="91" spans="1:7" ht="15">
      <c r="A91" s="198" t="s">
        <v>99</v>
      </c>
      <c r="B91" s="199"/>
      <c r="C91" s="214"/>
      <c r="D91" s="135"/>
      <c r="E91" s="212"/>
      <c r="F91" s="136"/>
      <c r="G91" s="137">
        <v>280</v>
      </c>
    </row>
    <row r="92" spans="1:7" ht="15">
      <c r="A92" s="215" t="s">
        <v>100</v>
      </c>
      <c r="B92" s="216"/>
      <c r="C92" s="217"/>
      <c r="D92" s="138"/>
      <c r="E92" s="212"/>
      <c r="F92" s="139"/>
      <c r="G92" s="140">
        <v>320</v>
      </c>
    </row>
    <row r="93" spans="1:7" ht="15.75" thickBot="1">
      <c r="A93" s="204" t="s">
        <v>101</v>
      </c>
      <c r="B93" s="205"/>
      <c r="C93" s="218"/>
      <c r="D93" s="141"/>
      <c r="E93" s="213"/>
      <c r="F93" s="142"/>
      <c r="G93" s="143">
        <v>320</v>
      </c>
    </row>
    <row r="94" spans="1:7" ht="15">
      <c r="A94" s="48"/>
      <c r="B94" s="48"/>
      <c r="C94" s="48"/>
      <c r="D94" s="48"/>
      <c r="E94" s="48"/>
      <c r="F94" s="48"/>
      <c r="G94" s="48"/>
    </row>
    <row r="95" spans="1:7" ht="12.75">
      <c r="A95" s="144" t="s">
        <v>102</v>
      </c>
      <c r="B95" s="145"/>
      <c r="C95" s="145"/>
      <c r="D95" s="145"/>
      <c r="E95" s="145"/>
      <c r="F95" s="145"/>
      <c r="G95" s="145"/>
    </row>
    <row r="96" spans="1:6" ht="15">
      <c r="A96" s="146" t="s">
        <v>103</v>
      </c>
      <c r="B96" s="1"/>
      <c r="C96" s="1"/>
      <c r="D96" s="1"/>
      <c r="E96" s="1"/>
      <c r="F96" s="1"/>
    </row>
    <row r="97" spans="1:5" ht="15">
      <c r="A97" s="146" t="s">
        <v>104</v>
      </c>
      <c r="B97" s="147"/>
      <c r="C97" s="147"/>
      <c r="D97" s="147"/>
      <c r="E97" s="147"/>
    </row>
    <row r="98" spans="1:5" ht="15">
      <c r="A98" s="146" t="s">
        <v>105</v>
      </c>
      <c r="B98" s="147"/>
      <c r="C98" s="147"/>
      <c r="D98" s="147"/>
      <c r="E98" s="147"/>
    </row>
    <row r="99" spans="1:6" ht="15">
      <c r="A99" s="146" t="s">
        <v>106</v>
      </c>
      <c r="B99" s="1"/>
      <c r="C99" s="1"/>
      <c r="D99" s="1"/>
      <c r="E99" s="1"/>
      <c r="F99" s="1"/>
    </row>
    <row r="100" spans="2:5" ht="15">
      <c r="B100" s="148"/>
      <c r="C100" s="148"/>
      <c r="D100" s="148"/>
      <c r="E100" s="148"/>
    </row>
    <row r="101" spans="1:7" ht="18">
      <c r="A101" s="149"/>
      <c r="B101" s="149"/>
      <c r="C101" s="150"/>
      <c r="D101" s="151"/>
      <c r="E101" s="151"/>
      <c r="F101" s="151"/>
      <c r="G101" s="149"/>
    </row>
    <row r="102" spans="1:7" ht="18">
      <c r="A102" s="149"/>
      <c r="B102" s="150"/>
      <c r="C102" s="151"/>
      <c r="D102" s="151"/>
      <c r="E102" s="151"/>
      <c r="F102" s="151"/>
      <c r="G102" s="149"/>
    </row>
    <row r="103" ht="12.75">
      <c r="E103"/>
    </row>
    <row r="104" ht="12.75">
      <c r="E104"/>
    </row>
  </sheetData>
  <mergeCells count="31">
    <mergeCell ref="A89:C89"/>
    <mergeCell ref="E89:E93"/>
    <mergeCell ref="A90:C90"/>
    <mergeCell ref="A91:C91"/>
    <mergeCell ref="A92:C92"/>
    <mergeCell ref="A93:C93"/>
    <mergeCell ref="D80:D81"/>
    <mergeCell ref="A83:C83"/>
    <mergeCell ref="D83:D86"/>
    <mergeCell ref="E83:G83"/>
    <mergeCell ref="A84:C84"/>
    <mergeCell ref="E84:G84"/>
    <mergeCell ref="A85:C85"/>
    <mergeCell ref="E85:G85"/>
    <mergeCell ref="A86:C86"/>
    <mergeCell ref="E86:G86"/>
    <mergeCell ref="D59:D63"/>
    <mergeCell ref="D65:D72"/>
    <mergeCell ref="D74:D75"/>
    <mergeCell ref="D77:D78"/>
    <mergeCell ref="A43:B43"/>
    <mergeCell ref="D43:D44"/>
    <mergeCell ref="A44:B44"/>
    <mergeCell ref="D46:D57"/>
    <mergeCell ref="D9:D13"/>
    <mergeCell ref="A14:G14"/>
    <mergeCell ref="D16:D20"/>
    <mergeCell ref="D23:D41"/>
    <mergeCell ref="A1:F4"/>
    <mergeCell ref="A5:D5"/>
    <mergeCell ref="A8:G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Влад</cp:lastModifiedBy>
  <cp:lastPrinted>2009-05-13T11:54:42Z</cp:lastPrinted>
  <dcterms:created xsi:type="dcterms:W3CDTF">2009-04-24T11:36:26Z</dcterms:created>
  <dcterms:modified xsi:type="dcterms:W3CDTF">2009-05-25T11:47:27Z</dcterms:modified>
  <cp:category/>
  <cp:version/>
  <cp:contentType/>
  <cp:contentStatus/>
</cp:coreProperties>
</file>